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185" windowHeight="92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3" i="1"/>
  <c r="H24"/>
  <c r="H25"/>
  <c r="H26"/>
  <c r="H27"/>
  <c r="H28"/>
  <c r="H29"/>
  <c r="H30"/>
  <c r="H31"/>
  <c r="H32"/>
  <c r="H33"/>
  <c r="H34"/>
  <c r="H14"/>
  <c r="H15"/>
  <c r="H16"/>
  <c r="H17"/>
  <c r="H18"/>
  <c r="H6"/>
  <c r="H7"/>
  <c r="H8"/>
  <c r="H9"/>
  <c r="H22"/>
  <c r="H13"/>
  <c r="H5"/>
  <c r="H19" l="1"/>
  <c r="H35"/>
  <c r="H10"/>
  <c r="H36" l="1"/>
  <c r="H38" s="1"/>
</calcChain>
</file>

<file path=xl/sharedStrings.xml><?xml version="1.0" encoding="utf-8"?>
<sst xmlns="http://schemas.openxmlformats.org/spreadsheetml/2006/main" count="159" uniqueCount="106">
  <si>
    <r>
      <rPr>
        <b/>
        <sz val="11"/>
        <color rgb="FF000000"/>
        <rFont val="宋体"/>
        <charset val="134"/>
      </rPr>
      <t>工程名称：</t>
    </r>
  </si>
  <si>
    <r>
      <rPr>
        <b/>
        <sz val="11"/>
        <color rgb="FF000000"/>
        <rFont val="宋体"/>
        <charset val="134"/>
      </rPr>
      <t> （一）摄像部分 </t>
    </r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</si>
  <si>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</si>
  <si>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名称</t>
    </r>
  </si>
  <si>
    <r>
      <rPr>
        <sz val="11"/>
        <color rgb="FF000000"/>
        <rFont val="宋体"/>
        <charset val="134"/>
      </rPr>
      <t>品牌</t>
    </r>
  </si>
  <si>
    <r>
      <rPr>
        <sz val="11"/>
        <color rgb="FF000000"/>
        <rFont val="宋体"/>
        <charset val="134"/>
      </rPr>
      <t>数量</t>
    </r>
  </si>
  <si>
    <r>
      <rPr>
        <sz val="11"/>
        <color rgb="FF000000"/>
        <rFont val="宋体"/>
        <charset val="134"/>
      </rPr>
      <t>单位</t>
    </r>
  </si>
  <si>
    <r>
      <rPr>
        <sz val="11"/>
        <color rgb="FF000000"/>
        <rFont val="宋体"/>
        <charset val="134"/>
      </rPr>
      <t>分项价格</t>
    </r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</si>
  <si>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</si>
  <si>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</si>
  <si>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</si>
  <si>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（二）管理中心设备</t>
    </r>
  </si>
  <si>
    <r>
      <rPr>
        <b/>
        <sz val="11"/>
        <color rgb="FF000000"/>
        <rFont val="宋体"/>
        <charset val="134"/>
      </rPr>
      <t>（三）线材及辅材部分（按实际使用计）</t>
    </r>
  </si>
  <si>
    <r>
      <rPr>
        <sz val="11"/>
        <color rgb="FF000000"/>
        <rFont val="宋体"/>
        <charset val="134"/>
      </rPr>
      <t>辅材</t>
    </r>
  </si>
  <si>
    <r>
      <rPr>
        <sz val="11"/>
        <color rgb="FF000000"/>
        <rFont val="宋体"/>
        <charset val="134"/>
      </rPr>
      <t>批</t>
    </r>
  </si>
  <si>
    <r>
      <rPr>
        <b/>
        <sz val="11"/>
        <color rgb="FF000000"/>
        <rFont val="宋体"/>
        <charset val="134"/>
      </rPr>
      <t>1、系统设备总价</t>
    </r>
  </si>
  <si>
    <r>
      <rPr>
        <sz val="11"/>
        <color rgb="FF000000"/>
        <rFont val="宋体"/>
        <charset val="134"/>
      </rPr>
      <t>（一）+（二）+（三（线材按场地预算））</t>
    </r>
  </si>
  <si>
    <r>
      <rPr>
        <b/>
        <sz val="11"/>
        <color rgb="FF000000"/>
        <rFont val="宋体"/>
        <charset val="134"/>
      </rPr>
      <t>2、系统安装调试费</t>
    </r>
  </si>
  <si>
    <r>
      <rPr>
        <sz val="11"/>
        <color rgb="FF000000"/>
        <rFont val="宋体"/>
        <charset val="134"/>
      </rPr>
      <t>以上三项总和</t>
    </r>
  </si>
  <si>
    <r>
      <rPr>
        <b/>
        <sz val="11"/>
        <color rgb="FF000000"/>
        <rFont val="宋体"/>
        <charset val="134"/>
      </rPr>
      <t>备注：一年免费保修，终身负责维护。   </t>
    </r>
  </si>
  <si>
    <t>型号</t>
    <phoneticPr fontId="7" type="noConversion"/>
  </si>
  <si>
    <t>国产优质</t>
    <phoneticPr fontId="7" type="noConversion"/>
  </si>
  <si>
    <t>海康威视</t>
    <phoneticPr fontId="7" type="noConversion"/>
  </si>
  <si>
    <t>胶布、水晶头、玻璃套管、插排、扎带等</t>
  </si>
  <si>
    <t>单价</t>
    <phoneticPr fontId="7" type="noConversion"/>
  </si>
  <si>
    <t>监控专用支架</t>
    <phoneticPr fontId="7" type="noConversion"/>
  </si>
  <si>
    <t>标准型</t>
    <phoneticPr fontId="7" type="noConversion"/>
  </si>
  <si>
    <t>监控安装及调试</t>
    <phoneticPr fontId="7" type="noConversion"/>
  </si>
  <si>
    <t>400万星光枪形高清网络摄像机</t>
  </si>
  <si>
    <t>海康威视</t>
  </si>
  <si>
    <t>DS-2CD3T46WDV3-I3</t>
  </si>
  <si>
    <t>200万红外半球海螺摄像机</t>
  </si>
  <si>
    <t>DS-IPC-T12HV3-IA(POE)</t>
  </si>
  <si>
    <t>台</t>
  </si>
  <si>
    <t>64路高清录像机</t>
  </si>
  <si>
    <t>DS-8864N-R8</t>
  </si>
  <si>
    <t>监控专用硬盘</t>
  </si>
  <si>
    <t>西数/希捷</t>
  </si>
  <si>
    <t>6TB</t>
  </si>
  <si>
    <t>55寸</t>
  </si>
  <si>
    <t>块</t>
  </si>
  <si>
    <t>5口poe交换机</t>
  </si>
  <si>
    <t>锐捷</t>
  </si>
  <si>
    <t>RG-YS106-P</t>
  </si>
  <si>
    <t>16口poe交换机</t>
  </si>
  <si>
    <t>RG-ES118GS-P</t>
  </si>
  <si>
    <t>RG-EST100</t>
  </si>
  <si>
    <t>对</t>
  </si>
  <si>
    <t>网线</t>
  </si>
  <si>
    <t>DS-1LN5E-S/E</t>
  </si>
  <si>
    <t>电源线</t>
  </si>
  <si>
    <t>收发器</t>
  </si>
  <si>
    <t>DS-3D01T(R)-20E(SC)</t>
  </si>
  <si>
    <t>光纤</t>
  </si>
  <si>
    <t>拓贸隆</t>
  </si>
  <si>
    <t>8芯光缆/GYXTW(8B/单模单芯)</t>
  </si>
  <si>
    <t>光纤熔接</t>
  </si>
  <si>
    <t>带机电盒和耦合器、法兰头</t>
  </si>
  <si>
    <t>线管</t>
  </si>
  <si>
    <t>荣塑</t>
  </si>
  <si>
    <t>防水箱</t>
  </si>
  <si>
    <t>国产</t>
  </si>
  <si>
    <t>LS-B2(180*130*65MM)</t>
  </si>
  <si>
    <t>抱箍支架</t>
  </si>
  <si>
    <t>防雷器</t>
  </si>
  <si>
    <t>12V220</t>
  </si>
  <si>
    <t>立杆</t>
  </si>
  <si>
    <t>世和</t>
  </si>
  <si>
    <t>不锈钢3.5米</t>
  </si>
  <si>
    <t>机柜</t>
  </si>
  <si>
    <t>顺通</t>
  </si>
  <si>
    <t>1800*600*600（32U)</t>
  </si>
  <si>
    <t>300*530*400(6U)</t>
  </si>
  <si>
    <t>箱</t>
  </si>
  <si>
    <t>卷</t>
  </si>
  <si>
    <t>米</t>
  </si>
  <si>
    <t>批</t>
  </si>
  <si>
    <t>个</t>
  </si>
  <si>
    <t>套</t>
  </si>
  <si>
    <t>• 海康威视红外阵列筒型网络摄像机，最高分辨率可达400万像素，并在此分辨率下可输出25 fps实时图像
• 支持1个RJ45 10 M/100 M自适应以太网口，1个内置麦克风
• 支持2种Smart侦测：越界侦测，区域入侵侦测
• 支持背光补偿，强光抑制，3D数字降噪，120 dB宽动态，适应不同环境
• 适用于道路、仓库、地下停车场、酒吧、管道、园区等光线较暗或无光照环境且要求高清画
• 支持ROI感兴趣区域增强编码
• 采用高效阵列红外灯，使用寿命长，红外照射距离最远可达30 m
• 符合IP66防尘防水设计，可靠性高</t>
  </si>
  <si>
    <t>• 海康威视红外阵列海螺型网络摄像机，最高分辨率可达200万像素，并在此分辨率下可输出25 fps实时图像
• 支持移动侦测（支持人形检测）与异常侦测
• 支持背光补偿，强光抑制，3D数字降噪，数字宽动态，适应不同环境
• 采用高效阵列红外灯，使用寿命长，红外照射最远可达30 m
• 1个内置麦克风
• 符合IP66防尘防水设计，可靠性高</t>
  </si>
  <si>
    <t>单频2.4G无线网桥套装，内置定向天线，推荐桥接距离100米，最大桥接速率300Mbps。包装包含摄像头端和录像机端两个设备，出厂默认配对，无需配置即可使用。支持易网络APP和web管理。支持12V DC和12V非标POE两种供电方式（标配12V电源适配器和非标POE供电配件）</t>
  </si>
  <si>
    <t>• 可接驳符合ONVIF、RTSP标准的众多主流厂商网络摄像机；
• 支持接入H.265、Smart265、H.264、Smart264视频编码码流；
• 解码性能强劲，最大支持12路1080P解码（开启SVC增强模式后，可提升至16路1080P解码）；
• 支持800万像素高清网络视频的预览、存储与回放；
• 支持HDMI与VGA同/异源输出，HDMI最大支持4K超高清显示输出，VGA支持1080P高清显示输出；
• 自带8个SATA接口，最大支持满配10T硬盘；
• 支持IP设备集中管理，包括IP设备一键添加、参数配置、批量升级、导入/导出等；
• 最大支持16路本地同步回放；
• 针对人、车及事件类型，支持快速回放与检索功能，大幅提升录像回放和检索效率；
• 支持萤石云服务，通过海康互联APP可实现手机远程预览/回放/配置；
• 支持萤石、ISUP以及GB28181协议，轻松实现平台接入；</t>
  </si>
  <si>
    <t>显示参数
显示尺寸：55”
屏幕可视区域：1209.6 (H) mm × 680.4 (V) mm
物理分辨率：3840 × 2160 @ 60Hz
背光源类型：D-LED
像素间距：0.315 (H) mm × 0.315 (V) mm
亮度：350 cd/m²
可视角：178° (H)/178° (V)
色深度：8 bit
对比度：1200 : 1
响应时间：8 ms
刷新率：60 Hz
雾度：1%
连续使用时间：7 × 16 H
色域：72% NTSC
2、电源参数
电源：100~240 VAC, 50/60 Hz
功耗：≤ 145 W
待机功耗：≤ 0.5 W
3、运行环境
工作温度：0 ℃~40 ℃
工作湿度：20%~80% RH(无冷凝水)
存储温度：-20 ℃~60 ℃
存储湿度：10%~90% RH(无冷凝水)
4、接口参数
音视频输入接口：HDMI 1.4 × 1, HDMI2.0 × 1, VGA × 1, Audio in × 1
音视频输出接口：内置扬声器  (6Ω 7W) × 2
数据传输接口：USB × 1
控制接口：RS232 × 1
5、通用参数
外壳材料：塑料
安装孔距：200 mm × 200 mm (4 × M6-25 mm)
边框宽度：8.24 mm (上/左/右), 20.69 mm (下)
产品尺寸：1230.08 mm × 713.39 mm × 85.55 mm （不含底座）
1230.08 mm × 786.86 mm × 268.87 mm （含底座）
包装尺寸：1360 mm × 860 mm × 160 mm
净重：11.42 kg （不含底座）
11.66 kg （含底座）
毛重：15.85 kg （不含底座）
16.09 kg （含底座）
装箱清单：监控显示器 × 1 , 遥控器 × 1 , 说明书× 1 , 电池 × 2 , 底座 × 2 , HDMI线 × 1
备注说明：*出货默认带底座；
*本资料中的产品外观以及参数可能与实际产品存在差异，请以实物为准或咨询当地销售人员。</t>
  </si>
  <si>
    <t>百兆以太网PoE交换机，金属壳体，内置开关电源，提供6个10/100Mbps RJ45自适应端口，支持所有端口线速转发，其中2个上联口，4个端口具有PoE功能，可作为以太网供电设备，能自动检测与识别符合IEEE 802.3at及IEEE802.3af标准的受电设备，并通过网线为其供电。整机PoE输出功率60W，单口最大PoE输出功率30W，足额大功率</t>
  </si>
  <si>
    <t>16个10/100/1000Mbps自适应电口+2个10/100/1000Mbps上联光口，其中16个口支持PoE/PoE+供电，最大PoE功率247W，交换机容量36Gbps，包转发率26.78Mpps，非网管型交换机，机架式。</t>
  </si>
  <si>
    <t>该线缆采用无氧铜芯，直流电阻小，传输损耗小；护套采用环保阻燃聚氯乙烯（PVC）材质，抗拉强度高，安全系数强；线缆采用高密度双绞结构，线对之间串扰小。
• 支持千兆以太网信号传输。
• 无氧铜芯，直流电阻小，信号衰减小。
• PVC护套，耐磨、抗拉强度高。
• 阻燃线缆，有国缆检验中心测试报告。
• 均匀双绞结构，有效降低干扰，确保信号传输质量。
• 符合RoHS 2.0 和Reach认证。
• 产品性能稳定，有国缆检验中心测试报告。</t>
  </si>
  <si>
    <t>• 提供1个百兆电口，1个百兆光口，SC接口
• 即插即用，快速转发，无需任何配置，即可高速无损传输数据信号，最长传输距离20km
• 4kV防雷设计，高可靠性
• 准工业级设计，工作温度范围可达到-20～60℃
• 波分复用，单纤数据转发，节约布线成本
• 外壳工业级全金属设计，坚固耐用，散热能力更强</t>
  </si>
  <si>
    <t>二合一</t>
  </si>
  <si>
    <t>不锈钢3.5米+4根横臂</t>
  </si>
  <si>
    <t>加厚型</t>
  </si>
  <si>
    <r>
      <t>日期：2024.1.2</t>
    </r>
    <r>
      <rPr>
        <sz val="12"/>
        <color rgb="FF000000"/>
        <rFont val="宋体"/>
        <family val="3"/>
        <charset val="134"/>
      </rPr>
      <t>5</t>
    </r>
    <phoneticPr fontId="7" type="noConversion"/>
  </si>
  <si>
    <t>融水县白云乡医院监控配置方案报价表</t>
    <phoneticPr fontId="7" type="noConversion"/>
  </si>
  <si>
    <t>电梯专用网桥</t>
    <phoneticPr fontId="7" type="noConversion"/>
  </si>
  <si>
    <r>
      <t>55寸专业</t>
    </r>
    <r>
      <rPr>
        <sz val="11"/>
        <color theme="1"/>
        <rFont val="宋体"/>
        <charset val="134"/>
        <scheme val="minor"/>
      </rPr>
      <t>监视器</t>
    </r>
    <phoneticPr fontId="7" type="noConversion"/>
  </si>
  <si>
    <t>RVV 2*1.0</t>
    <phoneticPr fontId="7" type="noConversion"/>
  </si>
  <si>
    <t>#25</t>
    <phoneticPr fontId="7" type="noConversion"/>
  </si>
  <si>
    <t>3、工程总价</t>
    <phoneticPr fontId="7" type="noConversion"/>
  </si>
  <si>
    <t>RG-NBS3200-24GT4XS</t>
  </si>
  <si>
    <t>二层网管交换机，交换容量336Gbps，包转发率108Mpps，24个10/100/1000Mbps自适应电口交换机，固化4个SFP+万兆光口，支持VLAN、ACL、端口镜像、端口聚合等功能，支持睿易APP和MACC云平台统一管理。</t>
    <phoneticPr fontId="7" type="noConversion"/>
  </si>
  <si>
    <t>24口核心交换机</t>
    <phoneticPr fontId="7" type="noConversion"/>
  </si>
  <si>
    <t>200万防遮挡电梯电瓶车智能检测PoE摄像机</t>
  </si>
  <si>
    <t>DS-2CD3526FWDA3-ITS/DT</t>
  </si>
  <si>
    <t>最高分辨率可达1920 × 1080@25 fps，在该分辨率下可输出实时图像
采用高效阵列红外灯，使用寿命长，红外照射距离最远可达10 m
遮挡检测：内置ToF传感器，可有效检测遮挡摄像机的行为，摄像机检测角度最大25°，检测距离默认70 cm
支持1路报警输入，1路报警输出，报警输出最大支持DC57 V，2 A
内置MicroSD/MicroSDHC/MicroSDXC 插槽，最大支持512 GB
1个内置麦克风，1个内置扬声器，支持双向语音对讲
符合IK08防暴设计，可靠性高</t>
    <phoneticPr fontId="7" type="noConversion"/>
  </si>
  <si>
    <t xml:space="preserve"> </t>
    <phoneticPr fontId="7" type="noConversion"/>
  </si>
  <si>
    <t xml:space="preserve"> 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</si>
</sst>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FF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FF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11" fillId="0" borderId="0">
      <protection locked="0"/>
    </xf>
    <xf numFmtId="0" fontId="14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</cellStyleXfs>
  <cellXfs count="7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11" xfId="3" applyBorder="1" applyAlignment="1">
      <alignment horizontal="center" vertical="center" wrapText="1"/>
    </xf>
    <xf numFmtId="0" fontId="15" fillId="0" borderId="11" xfId="5" applyBorder="1" applyAlignment="1">
      <alignment horizontal="center" vertical="center"/>
    </xf>
    <xf numFmtId="0" fontId="15" fillId="0" borderId="11" xfId="5" applyFont="1" applyBorder="1" applyAlignment="1">
      <alignment horizontal="center" vertical="center" wrapText="1"/>
    </xf>
    <xf numFmtId="0" fontId="15" fillId="0" borderId="11" xfId="7" applyBorder="1" applyAlignment="1">
      <alignment horizontal="center" vertical="center" wrapText="1"/>
    </xf>
    <xf numFmtId="0" fontId="15" fillId="0" borderId="11" xfId="9" applyBorder="1" applyAlignment="1">
      <alignment horizontal="center" vertical="center"/>
    </xf>
    <xf numFmtId="0" fontId="15" fillId="0" borderId="11" xfId="9" applyBorder="1" applyAlignment="1">
      <alignment horizontal="center" vertical="center" wrapText="1"/>
    </xf>
    <xf numFmtId="0" fontId="15" fillId="0" borderId="11" xfId="9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1">
    <cellStyle name="常规" xfId="0" builtinId="0"/>
    <cellStyle name="常规 2" xfId="3"/>
    <cellStyle name="常规 3" xfId="1"/>
    <cellStyle name="常规 4" xfId="2"/>
    <cellStyle name="常规 4 2" xfId="4"/>
    <cellStyle name="常规 4 3" xfId="6"/>
    <cellStyle name="常规 4 4" xfId="8"/>
    <cellStyle name="常规 4 5" xfId="10"/>
    <cellStyle name="常规 5" xfId="5"/>
    <cellStyle name="常规 6" xfId="7"/>
    <cellStyle name="常规 7" xfId="9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K29" sqref="K29"/>
    </sheetView>
  </sheetViews>
  <sheetFormatPr defaultRowHeight="13.5"/>
  <cols>
    <col min="1" max="1" width="8.5" customWidth="1"/>
    <col min="2" max="2" width="26.5" customWidth="1"/>
    <col min="3" max="3" width="8.875"/>
    <col min="4" max="4" width="22.875" customWidth="1"/>
    <col min="5" max="5" width="6.5" customWidth="1"/>
    <col min="6" max="6" width="6.125" customWidth="1"/>
    <col min="7" max="7" width="8.875"/>
    <col min="8" max="8" width="8.875" style="16"/>
    <col min="9" max="9" width="21.75" customWidth="1"/>
    <col min="10" max="10" width="8.875"/>
  </cols>
  <sheetData>
    <row r="1" spans="1:9" ht="33" customHeight="1">
      <c r="A1" s="59" t="s">
        <v>92</v>
      </c>
      <c r="B1" s="60"/>
      <c r="C1" s="60"/>
      <c r="D1" s="60"/>
      <c r="E1" s="60"/>
      <c r="F1" s="60"/>
      <c r="G1" s="60"/>
      <c r="H1" s="60"/>
      <c r="I1" s="60"/>
    </row>
    <row r="2" spans="1:9" ht="15.6" customHeight="1">
      <c r="A2" s="61" t="s">
        <v>0</v>
      </c>
      <c r="B2" s="61"/>
      <c r="C2" s="61"/>
      <c r="D2" s="61"/>
      <c r="E2" s="61"/>
      <c r="F2" s="61"/>
      <c r="G2" s="61"/>
      <c r="H2" s="61"/>
      <c r="I2" s="54" t="s">
        <v>91</v>
      </c>
    </row>
    <row r="3" spans="1:9" ht="22.5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</row>
    <row r="4" spans="1:9" ht="18.95" customHeight="1">
      <c r="A4" s="1" t="s">
        <v>2</v>
      </c>
      <c r="B4" s="1" t="s">
        <v>3</v>
      </c>
      <c r="C4" s="1" t="s">
        <v>4</v>
      </c>
      <c r="D4" s="14" t="s">
        <v>20</v>
      </c>
      <c r="E4" s="1" t="s">
        <v>5</v>
      </c>
      <c r="F4" s="1" t="s">
        <v>6</v>
      </c>
      <c r="G4" s="14" t="s">
        <v>24</v>
      </c>
      <c r="H4" s="1" t="s">
        <v>7</v>
      </c>
      <c r="I4" s="1" t="s">
        <v>8</v>
      </c>
    </row>
    <row r="5" spans="1:9" ht="25.5" customHeight="1">
      <c r="A5" s="1">
        <v>1</v>
      </c>
      <c r="B5" s="24" t="s">
        <v>28</v>
      </c>
      <c r="C5" s="24" t="s">
        <v>29</v>
      </c>
      <c r="D5" s="24" t="s">
        <v>30</v>
      </c>
      <c r="E5" s="25">
        <v>30</v>
      </c>
      <c r="F5" s="25" t="s">
        <v>33</v>
      </c>
      <c r="G5" s="25">
        <v>385</v>
      </c>
      <c r="H5" s="1">
        <f>E5*G5</f>
        <v>11550</v>
      </c>
      <c r="I5" s="45" t="s">
        <v>79</v>
      </c>
    </row>
    <row r="6" spans="1:9" s="21" customFormat="1" ht="25.5" customHeight="1">
      <c r="A6" s="22">
        <v>2</v>
      </c>
      <c r="B6" s="24" t="s">
        <v>31</v>
      </c>
      <c r="C6" s="24" t="s">
        <v>29</v>
      </c>
      <c r="D6" s="24" t="s">
        <v>32</v>
      </c>
      <c r="E6" s="25">
        <v>85</v>
      </c>
      <c r="F6" s="25" t="s">
        <v>33</v>
      </c>
      <c r="G6" s="25">
        <v>280</v>
      </c>
      <c r="H6" s="55">
        <f t="shared" ref="H6:H9" si="0">E6*G6</f>
        <v>23800</v>
      </c>
      <c r="I6" s="45" t="s">
        <v>80</v>
      </c>
    </row>
    <row r="7" spans="1:9" s="23" customFormat="1" ht="25.5" customHeight="1">
      <c r="A7" s="22">
        <v>3</v>
      </c>
      <c r="B7" s="58" t="s">
        <v>101</v>
      </c>
      <c r="C7" s="57" t="s">
        <v>29</v>
      </c>
      <c r="D7" s="57" t="s">
        <v>102</v>
      </c>
      <c r="E7" s="26">
        <v>4</v>
      </c>
      <c r="F7" s="26" t="s">
        <v>33</v>
      </c>
      <c r="G7" s="26">
        <v>360</v>
      </c>
      <c r="H7" s="55">
        <f t="shared" si="0"/>
        <v>1440</v>
      </c>
      <c r="I7" s="58" t="s">
        <v>103</v>
      </c>
    </row>
    <row r="8" spans="1:9" s="37" customFormat="1" ht="25.5" customHeight="1">
      <c r="A8" s="22">
        <v>4</v>
      </c>
      <c r="B8" s="44" t="s">
        <v>93</v>
      </c>
      <c r="C8" s="39" t="s">
        <v>42</v>
      </c>
      <c r="D8" s="39" t="s">
        <v>46</v>
      </c>
      <c r="E8" s="41">
        <v>4</v>
      </c>
      <c r="F8" s="41" t="s">
        <v>47</v>
      </c>
      <c r="G8" s="41">
        <v>295</v>
      </c>
      <c r="H8" s="55">
        <f t="shared" si="0"/>
        <v>1180</v>
      </c>
      <c r="I8" s="46" t="s">
        <v>81</v>
      </c>
    </row>
    <row r="9" spans="1:9" ht="19.5" customHeight="1">
      <c r="A9" s="22">
        <v>5</v>
      </c>
      <c r="B9" s="20" t="s">
        <v>25</v>
      </c>
      <c r="C9" s="18" t="s">
        <v>22</v>
      </c>
      <c r="D9" s="2" t="s">
        <v>26</v>
      </c>
      <c r="E9" s="18">
        <v>30</v>
      </c>
      <c r="F9" s="18" t="s">
        <v>9</v>
      </c>
      <c r="G9" s="18">
        <v>20</v>
      </c>
      <c r="H9" s="55">
        <f t="shared" si="0"/>
        <v>600</v>
      </c>
      <c r="I9" s="2"/>
    </row>
    <row r="10" spans="1:9" ht="26.25" customHeight="1">
      <c r="A10" s="1" t="s">
        <v>10</v>
      </c>
      <c r="B10" s="1"/>
      <c r="C10" s="1"/>
      <c r="D10" s="1"/>
      <c r="E10" s="1"/>
      <c r="F10" s="1"/>
      <c r="G10" s="1"/>
      <c r="H10" s="3">
        <f>SUM(H5:H9)</f>
        <v>38570</v>
      </c>
      <c r="I10" s="1"/>
    </row>
    <row r="11" spans="1:9" ht="21" customHeight="1">
      <c r="A11" s="63" t="s">
        <v>11</v>
      </c>
      <c r="B11" s="63"/>
      <c r="C11" s="63"/>
      <c r="D11" s="63"/>
      <c r="E11" s="63"/>
      <c r="F11" s="63"/>
      <c r="G11" s="63"/>
      <c r="H11" s="63"/>
      <c r="I11" s="63"/>
    </row>
    <row r="12" spans="1:9" ht="25.5" customHeight="1">
      <c r="A12" s="1" t="s">
        <v>2</v>
      </c>
      <c r="B12" s="1" t="s">
        <v>3</v>
      </c>
      <c r="C12" s="1" t="s">
        <v>4</v>
      </c>
      <c r="D12" s="1"/>
      <c r="E12" s="1" t="s">
        <v>5</v>
      </c>
      <c r="F12" s="1" t="s">
        <v>6</v>
      </c>
      <c r="G12" s="14" t="s">
        <v>24</v>
      </c>
      <c r="H12" s="1" t="s">
        <v>7</v>
      </c>
      <c r="I12" s="1" t="s">
        <v>8</v>
      </c>
    </row>
    <row r="13" spans="1:9" ht="25.5" customHeight="1">
      <c r="A13" s="20">
        <v>1</v>
      </c>
      <c r="B13" s="27" t="s">
        <v>34</v>
      </c>
      <c r="C13" s="27" t="s">
        <v>29</v>
      </c>
      <c r="D13" s="27" t="s">
        <v>35</v>
      </c>
      <c r="E13" s="28">
        <v>2</v>
      </c>
      <c r="F13" s="28" t="s">
        <v>33</v>
      </c>
      <c r="G13" s="28">
        <v>3650</v>
      </c>
      <c r="H13" s="28">
        <f>E13*G13</f>
        <v>7300</v>
      </c>
      <c r="I13" s="47" t="s">
        <v>82</v>
      </c>
    </row>
    <row r="14" spans="1:9" s="21" customFormat="1" ht="25.5" customHeight="1">
      <c r="A14" s="22">
        <v>2</v>
      </c>
      <c r="B14" s="29" t="s">
        <v>36</v>
      </c>
      <c r="C14" s="30" t="s">
        <v>37</v>
      </c>
      <c r="D14" s="29" t="s">
        <v>38</v>
      </c>
      <c r="E14" s="32">
        <v>16</v>
      </c>
      <c r="F14" s="32" t="s">
        <v>40</v>
      </c>
      <c r="G14" s="32">
        <v>930</v>
      </c>
      <c r="H14" s="57">
        <f t="shared" ref="H14:H18" si="1">E14*G14</f>
        <v>14880</v>
      </c>
      <c r="I14" s="48" t="s">
        <v>38</v>
      </c>
    </row>
    <row r="15" spans="1:9" ht="25.5" customHeight="1">
      <c r="A15" s="22">
        <v>3</v>
      </c>
      <c r="B15" s="33" t="s">
        <v>94</v>
      </c>
      <c r="C15" s="34" t="s">
        <v>29</v>
      </c>
      <c r="D15" s="33" t="s">
        <v>39</v>
      </c>
      <c r="E15" s="35">
        <v>2</v>
      </c>
      <c r="F15" s="35" t="s">
        <v>33</v>
      </c>
      <c r="G15" s="35">
        <v>3950</v>
      </c>
      <c r="H15" s="57">
        <f t="shared" si="1"/>
        <v>7900</v>
      </c>
      <c r="I15" s="49" t="s">
        <v>83</v>
      </c>
    </row>
    <row r="16" spans="1:9" s="31" customFormat="1" ht="25.5" customHeight="1">
      <c r="A16" s="22">
        <v>4</v>
      </c>
      <c r="B16" s="36" t="s">
        <v>41</v>
      </c>
      <c r="C16" s="36" t="s">
        <v>42</v>
      </c>
      <c r="D16" s="36" t="s">
        <v>43</v>
      </c>
      <c r="E16" s="38">
        <v>8</v>
      </c>
      <c r="F16" s="38" t="s">
        <v>33</v>
      </c>
      <c r="G16" s="38">
        <v>145</v>
      </c>
      <c r="H16" s="57">
        <f t="shared" si="1"/>
        <v>1160</v>
      </c>
      <c r="I16" s="50" t="s">
        <v>84</v>
      </c>
    </row>
    <row r="17" spans="1:9" s="31" customFormat="1" ht="25.5" customHeight="1">
      <c r="A17" s="22">
        <v>5</v>
      </c>
      <c r="B17" s="36" t="s">
        <v>44</v>
      </c>
      <c r="C17" s="36" t="s">
        <v>42</v>
      </c>
      <c r="D17" s="36" t="s">
        <v>45</v>
      </c>
      <c r="E17" s="38">
        <v>6</v>
      </c>
      <c r="F17" s="38" t="s">
        <v>33</v>
      </c>
      <c r="G17" s="38">
        <v>1350</v>
      </c>
      <c r="H17" s="57">
        <f t="shared" si="1"/>
        <v>8100</v>
      </c>
      <c r="I17" s="50" t="s">
        <v>85</v>
      </c>
    </row>
    <row r="18" spans="1:9" s="31" customFormat="1" ht="25.5" customHeight="1">
      <c r="A18" s="22">
        <v>6</v>
      </c>
      <c r="B18" s="56" t="s">
        <v>100</v>
      </c>
      <c r="C18" s="56" t="s">
        <v>42</v>
      </c>
      <c r="D18" s="56" t="s">
        <v>98</v>
      </c>
      <c r="E18" s="38">
        <v>1</v>
      </c>
      <c r="F18" s="38" t="s">
        <v>33</v>
      </c>
      <c r="G18" s="38">
        <v>1750</v>
      </c>
      <c r="H18" s="57">
        <f t="shared" si="1"/>
        <v>1750</v>
      </c>
      <c r="I18" s="50" t="s">
        <v>99</v>
      </c>
    </row>
    <row r="19" spans="1:9" ht="19.5" customHeight="1">
      <c r="A19" s="4" t="s">
        <v>10</v>
      </c>
      <c r="B19" s="4"/>
      <c r="C19" s="4"/>
      <c r="D19" s="4"/>
      <c r="E19" s="4"/>
      <c r="F19" s="4"/>
      <c r="G19" s="4"/>
      <c r="H19" s="7">
        <f>SUM(H13:H18)</f>
        <v>41090</v>
      </c>
      <c r="I19" s="4"/>
    </row>
    <row r="20" spans="1:9" ht="22.5" customHeight="1">
      <c r="A20" s="64" t="s">
        <v>12</v>
      </c>
      <c r="B20" s="64"/>
      <c r="C20" s="64"/>
      <c r="D20" s="64"/>
      <c r="E20" s="64"/>
      <c r="F20" s="5"/>
      <c r="G20" s="5"/>
      <c r="H20" s="8"/>
      <c r="I20" s="9"/>
    </row>
    <row r="21" spans="1:9" ht="20.25" customHeight="1">
      <c r="A21" s="6" t="s">
        <v>2</v>
      </c>
      <c r="B21" s="6" t="s">
        <v>3</v>
      </c>
      <c r="C21" s="6" t="s">
        <v>4</v>
      </c>
      <c r="D21" s="6"/>
      <c r="E21" s="6" t="s">
        <v>5</v>
      </c>
      <c r="F21" s="6" t="s">
        <v>6</v>
      </c>
      <c r="G21" s="14" t="s">
        <v>24</v>
      </c>
      <c r="H21" s="6" t="s">
        <v>7</v>
      </c>
      <c r="I21" s="6" t="s">
        <v>8</v>
      </c>
    </row>
    <row r="22" spans="1:9" ht="23.25" customHeight="1">
      <c r="A22" s="1">
        <v>1</v>
      </c>
      <c r="B22" s="42" t="s">
        <v>48</v>
      </c>
      <c r="C22" s="42" t="s">
        <v>29</v>
      </c>
      <c r="D22" s="42" t="s">
        <v>49</v>
      </c>
      <c r="E22" s="44">
        <v>18</v>
      </c>
      <c r="F22" s="44" t="s">
        <v>73</v>
      </c>
      <c r="G22" s="44">
        <v>560</v>
      </c>
      <c r="H22" s="1">
        <f>E22*G22</f>
        <v>10080</v>
      </c>
      <c r="I22" s="52" t="s">
        <v>86</v>
      </c>
    </row>
    <row r="23" spans="1:9" ht="23.25" customHeight="1">
      <c r="A23" s="22">
        <v>2</v>
      </c>
      <c r="B23" s="42" t="s">
        <v>50</v>
      </c>
      <c r="C23" s="42" t="s">
        <v>29</v>
      </c>
      <c r="D23" s="44" t="s">
        <v>95</v>
      </c>
      <c r="E23" s="44">
        <v>6</v>
      </c>
      <c r="F23" s="44" t="s">
        <v>74</v>
      </c>
      <c r="G23" s="44">
        <v>400</v>
      </c>
      <c r="H23" s="55">
        <f t="shared" ref="H23:H34" si="2">E23*G23</f>
        <v>2400</v>
      </c>
      <c r="I23" s="51" t="s">
        <v>95</v>
      </c>
    </row>
    <row r="24" spans="1:9" ht="27" customHeight="1">
      <c r="A24" s="22">
        <v>3</v>
      </c>
      <c r="B24" s="42" t="s">
        <v>51</v>
      </c>
      <c r="C24" s="42" t="s">
        <v>29</v>
      </c>
      <c r="D24" s="42" t="s">
        <v>52</v>
      </c>
      <c r="E24" s="44">
        <v>8</v>
      </c>
      <c r="F24" s="44" t="s">
        <v>47</v>
      </c>
      <c r="G24" s="44">
        <v>230</v>
      </c>
      <c r="H24" s="55">
        <f t="shared" si="2"/>
        <v>1840</v>
      </c>
      <c r="I24" s="52" t="s">
        <v>87</v>
      </c>
    </row>
    <row r="25" spans="1:9" s="40" customFormat="1" ht="27" customHeight="1">
      <c r="A25" s="22">
        <v>4</v>
      </c>
      <c r="B25" s="42" t="s">
        <v>53</v>
      </c>
      <c r="C25" s="42" t="s">
        <v>54</v>
      </c>
      <c r="D25" s="42" t="s">
        <v>55</v>
      </c>
      <c r="E25" s="44">
        <v>550</v>
      </c>
      <c r="F25" s="44" t="s">
        <v>75</v>
      </c>
      <c r="G25" s="44">
        <v>2.2999999999999998</v>
      </c>
      <c r="H25" s="55">
        <f t="shared" si="2"/>
        <v>1265</v>
      </c>
      <c r="I25" s="52" t="s">
        <v>55</v>
      </c>
    </row>
    <row r="26" spans="1:9" s="40" customFormat="1" ht="27" customHeight="1">
      <c r="A26" s="22">
        <v>5</v>
      </c>
      <c r="B26" s="42" t="s">
        <v>56</v>
      </c>
      <c r="C26" s="42"/>
      <c r="D26" s="42" t="s">
        <v>57</v>
      </c>
      <c r="E26" s="44">
        <v>1</v>
      </c>
      <c r="F26" s="44" t="s">
        <v>76</v>
      </c>
      <c r="G26" s="44">
        <v>1500</v>
      </c>
      <c r="H26" s="55">
        <f t="shared" si="2"/>
        <v>1500</v>
      </c>
      <c r="I26" s="52"/>
    </row>
    <row r="27" spans="1:9" s="40" customFormat="1" ht="27" customHeight="1">
      <c r="A27" s="22">
        <v>6</v>
      </c>
      <c r="B27" s="42" t="s">
        <v>58</v>
      </c>
      <c r="C27" s="42" t="s">
        <v>59</v>
      </c>
      <c r="D27" s="44" t="s">
        <v>96</v>
      </c>
      <c r="E27" s="44">
        <v>1700</v>
      </c>
      <c r="F27" s="44" t="s">
        <v>75</v>
      </c>
      <c r="G27" s="44">
        <v>1.7</v>
      </c>
      <c r="H27" s="55">
        <f t="shared" si="2"/>
        <v>2890</v>
      </c>
      <c r="I27" s="52"/>
    </row>
    <row r="28" spans="1:9" s="40" customFormat="1" ht="27" customHeight="1">
      <c r="A28" s="22">
        <v>7</v>
      </c>
      <c r="B28" s="42" t="s">
        <v>60</v>
      </c>
      <c r="C28" s="42" t="s">
        <v>61</v>
      </c>
      <c r="D28" s="42" t="s">
        <v>62</v>
      </c>
      <c r="E28" s="44">
        <v>45</v>
      </c>
      <c r="F28" s="44" t="s">
        <v>77</v>
      </c>
      <c r="G28" s="44">
        <v>35</v>
      </c>
      <c r="H28" s="55">
        <f t="shared" si="2"/>
        <v>1575</v>
      </c>
      <c r="I28" s="52" t="s">
        <v>62</v>
      </c>
    </row>
    <row r="29" spans="1:9" s="40" customFormat="1" ht="27" customHeight="1">
      <c r="A29" s="22">
        <v>8</v>
      </c>
      <c r="B29" s="42" t="s">
        <v>63</v>
      </c>
      <c r="C29" s="42" t="s">
        <v>61</v>
      </c>
      <c r="D29" s="42" t="s">
        <v>63</v>
      </c>
      <c r="E29" s="44">
        <v>10</v>
      </c>
      <c r="F29" s="44" t="s">
        <v>77</v>
      </c>
      <c r="G29" s="44">
        <v>30</v>
      </c>
      <c r="H29" s="55">
        <f t="shared" si="2"/>
        <v>300</v>
      </c>
      <c r="I29" s="52" t="s">
        <v>63</v>
      </c>
    </row>
    <row r="30" spans="1:9" s="40" customFormat="1" ht="27" customHeight="1">
      <c r="A30" s="22">
        <v>9</v>
      </c>
      <c r="B30" s="42" t="s">
        <v>64</v>
      </c>
      <c r="C30" s="42" t="s">
        <v>61</v>
      </c>
      <c r="D30" s="42" t="s">
        <v>65</v>
      </c>
      <c r="E30" s="44">
        <v>6</v>
      </c>
      <c r="F30" s="44" t="s">
        <v>78</v>
      </c>
      <c r="G30" s="44">
        <v>95</v>
      </c>
      <c r="H30" s="55">
        <f t="shared" si="2"/>
        <v>570</v>
      </c>
      <c r="I30" s="53" t="s">
        <v>88</v>
      </c>
    </row>
    <row r="31" spans="1:9" s="40" customFormat="1" ht="27" customHeight="1">
      <c r="A31" s="22">
        <v>10</v>
      </c>
      <c r="B31" s="42" t="s">
        <v>66</v>
      </c>
      <c r="C31" s="42" t="s">
        <v>67</v>
      </c>
      <c r="D31" s="42" t="s">
        <v>68</v>
      </c>
      <c r="E31" s="44">
        <v>6</v>
      </c>
      <c r="F31" s="44" t="s">
        <v>78</v>
      </c>
      <c r="G31" s="44">
        <v>780</v>
      </c>
      <c r="H31" s="55">
        <f t="shared" si="2"/>
        <v>4680</v>
      </c>
      <c r="I31" s="52" t="s">
        <v>89</v>
      </c>
    </row>
    <row r="32" spans="1:9" s="40" customFormat="1" ht="27" customHeight="1">
      <c r="A32" s="22">
        <v>11</v>
      </c>
      <c r="B32" s="42" t="s">
        <v>69</v>
      </c>
      <c r="C32" s="42" t="s">
        <v>70</v>
      </c>
      <c r="D32" s="42" t="s">
        <v>71</v>
      </c>
      <c r="E32" s="44">
        <v>1</v>
      </c>
      <c r="F32" s="44" t="s">
        <v>33</v>
      </c>
      <c r="G32" s="44">
        <v>1650</v>
      </c>
      <c r="H32" s="55">
        <f t="shared" si="2"/>
        <v>1650</v>
      </c>
      <c r="I32" s="52" t="s">
        <v>90</v>
      </c>
    </row>
    <row r="33" spans="1:9" s="40" customFormat="1" ht="27" customHeight="1">
      <c r="A33" s="22">
        <v>12</v>
      </c>
      <c r="B33" s="43" t="s">
        <v>69</v>
      </c>
      <c r="C33" s="42" t="s">
        <v>70</v>
      </c>
      <c r="D33" s="42" t="s">
        <v>72</v>
      </c>
      <c r="E33" s="44">
        <v>6</v>
      </c>
      <c r="F33" s="44" t="s">
        <v>33</v>
      </c>
      <c r="G33" s="44">
        <v>265</v>
      </c>
      <c r="H33" s="55">
        <f t="shared" si="2"/>
        <v>1590</v>
      </c>
      <c r="I33" s="52" t="s">
        <v>90</v>
      </c>
    </row>
    <row r="34" spans="1:9" ht="32.25" customHeight="1">
      <c r="A34" s="22">
        <v>13</v>
      </c>
      <c r="B34" s="1" t="s">
        <v>13</v>
      </c>
      <c r="C34" s="17" t="s">
        <v>21</v>
      </c>
      <c r="D34" s="1"/>
      <c r="E34" s="1">
        <v>1</v>
      </c>
      <c r="F34" s="1" t="s">
        <v>14</v>
      </c>
      <c r="G34" s="1">
        <v>1000</v>
      </c>
      <c r="H34" s="55">
        <f t="shared" si="2"/>
        <v>1000</v>
      </c>
      <c r="I34" s="19" t="s">
        <v>23</v>
      </c>
    </row>
    <row r="35" spans="1:9" ht="21" customHeight="1">
      <c r="A35" s="1" t="s">
        <v>10</v>
      </c>
      <c r="B35" s="65"/>
      <c r="C35" s="65"/>
      <c r="D35" s="65"/>
      <c r="E35" s="65"/>
      <c r="F35" s="65"/>
      <c r="G35" s="65"/>
      <c r="H35" s="3">
        <f>SUM(H22:H34)</f>
        <v>31340</v>
      </c>
      <c r="I35" s="10"/>
    </row>
    <row r="36" spans="1:9" ht="28.9" customHeight="1">
      <c r="A36" s="63" t="s">
        <v>15</v>
      </c>
      <c r="B36" s="63"/>
      <c r="C36" s="65" t="s">
        <v>16</v>
      </c>
      <c r="D36" s="65"/>
      <c r="E36" s="65"/>
      <c r="F36" s="65"/>
      <c r="G36" s="65"/>
      <c r="H36" s="11">
        <f>H10+H19+H35</f>
        <v>111000</v>
      </c>
      <c r="I36" s="12"/>
    </row>
    <row r="37" spans="1:9" ht="28.9" customHeight="1">
      <c r="A37" s="63" t="s">
        <v>17</v>
      </c>
      <c r="B37" s="63"/>
      <c r="C37" s="65" t="s">
        <v>27</v>
      </c>
      <c r="D37" s="65"/>
      <c r="E37" s="65"/>
      <c r="F37" s="65"/>
      <c r="G37" s="65"/>
      <c r="H37" s="3"/>
      <c r="I37" s="13"/>
    </row>
    <row r="38" spans="1:9" ht="28.9" customHeight="1">
      <c r="A38" s="67" t="s">
        <v>97</v>
      </c>
      <c r="B38" s="63"/>
      <c r="C38" s="65" t="s">
        <v>18</v>
      </c>
      <c r="D38" s="65"/>
      <c r="E38" s="65"/>
      <c r="F38" s="65"/>
      <c r="G38" s="65"/>
      <c r="H38" s="15">
        <f>SUM(H36:H37)</f>
        <v>111000</v>
      </c>
      <c r="I38" s="3"/>
    </row>
    <row r="39" spans="1:9" ht="21" customHeight="1">
      <c r="A39" s="68" t="s">
        <v>19</v>
      </c>
      <c r="B39" s="69"/>
      <c r="C39" s="69"/>
      <c r="D39" s="69"/>
      <c r="E39" s="69"/>
      <c r="F39" s="69"/>
      <c r="G39" s="69"/>
      <c r="H39" s="69"/>
      <c r="I39" s="70"/>
    </row>
    <row r="40" spans="1:9" ht="31.15" customHeight="1">
      <c r="A40" s="71" t="s">
        <v>104</v>
      </c>
      <c r="B40" s="72"/>
      <c r="C40" s="72"/>
      <c r="D40" s="72"/>
      <c r="E40" s="72"/>
      <c r="F40" s="72"/>
      <c r="G40" s="72"/>
      <c r="H40" s="72"/>
      <c r="I40" s="72"/>
    </row>
    <row r="41" spans="1:9" ht="14.45" customHeight="1">
      <c r="A41" s="73" t="s">
        <v>104</v>
      </c>
      <c r="B41" s="74"/>
      <c r="C41" s="74"/>
      <c r="D41" s="74"/>
      <c r="E41" s="74"/>
      <c r="F41" s="74"/>
      <c r="G41" s="74"/>
      <c r="H41" s="74"/>
      <c r="I41" s="74"/>
    </row>
    <row r="42" spans="1:9" ht="20.25" customHeight="1">
      <c r="A42" s="66" t="s">
        <v>105</v>
      </c>
      <c r="B42" s="66"/>
      <c r="C42" s="66"/>
      <c r="D42" s="66"/>
      <c r="E42" s="66"/>
      <c r="F42" s="66"/>
      <c r="G42" s="66"/>
      <c r="H42" s="66"/>
      <c r="I42" s="66"/>
    </row>
  </sheetData>
  <mergeCells count="16">
    <mergeCell ref="A42:I42"/>
    <mergeCell ref="A38:B38"/>
    <mergeCell ref="C38:G38"/>
    <mergeCell ref="A39:I39"/>
    <mergeCell ref="A40:I40"/>
    <mergeCell ref="A41:I41"/>
    <mergeCell ref="B35:G35"/>
    <mergeCell ref="A36:B36"/>
    <mergeCell ref="C36:G36"/>
    <mergeCell ref="A37:B37"/>
    <mergeCell ref="C37:G37"/>
    <mergeCell ref="A1:I1"/>
    <mergeCell ref="A2:H2"/>
    <mergeCell ref="A3:I3"/>
    <mergeCell ref="A11:I11"/>
    <mergeCell ref="A20:E20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覃兰勇</cp:lastModifiedBy>
  <dcterms:created xsi:type="dcterms:W3CDTF">2023-09-27T03:01:00Z</dcterms:created>
  <dcterms:modified xsi:type="dcterms:W3CDTF">2024-05-07T00:43:14Z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6BE114FC41274018ACC9B2027D65BB3B_11</vt:lpwstr>
  </property>
  <property fmtid="{D5CDD505-2E9C-101B-9397-08002B2CF9AE}" pid="3" name="KSOProductBuildVer">
    <vt:lpwstr>2052-12.1.0.15374</vt:lpwstr>
  </property>
</Properties>
</file>